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Data\firefox\gov\"/>
    </mc:Choice>
  </mc:AlternateContent>
  <bookViews>
    <workbookView xWindow="0" yWindow="630" windowWidth="15660" windowHeight="11565" tabRatio="500"/>
  </bookViews>
  <sheets>
    <sheet name="Budget" sheetId="2" r:id="rId1"/>
    <sheet name="Worksheet" sheetId="3" r:id="rId2"/>
  </sheets>
  <definedNames>
    <definedName name="_xlnm.Print_Area" localSheetId="0">Budget!#REF!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 l="1"/>
  <c r="D14" i="2"/>
  <c r="D24" i="2"/>
  <c r="C20" i="2"/>
  <c r="C19" i="3"/>
  <c r="C7" i="3"/>
  <c r="D10" i="2"/>
  <c r="D11" i="2"/>
  <c r="D17" i="2"/>
  <c r="D19" i="2"/>
  <c r="D20" i="2"/>
  <c r="D21" i="2"/>
  <c r="D23" i="2"/>
  <c r="D26" i="2"/>
  <c r="B9" i="3"/>
  <c r="D9" i="3"/>
  <c r="D8" i="3"/>
  <c r="D7" i="3"/>
  <c r="D11" i="3"/>
  <c r="C8" i="2"/>
  <c r="D8" i="2"/>
  <c r="D7" i="2"/>
  <c r="D9" i="2"/>
  <c r="D12" i="2"/>
  <c r="D13" i="2"/>
  <c r="D15" i="2"/>
  <c r="D16" i="2"/>
  <c r="D18" i="2"/>
  <c r="D22" i="2"/>
  <c r="D25" i="2"/>
  <c r="D27" i="2"/>
  <c r="D28" i="2"/>
  <c r="D5" i="2"/>
  <c r="D6" i="2"/>
  <c r="D29" i="2"/>
  <c r="C29" i="2"/>
  <c r="B29" i="2"/>
  <c r="D25" i="3"/>
  <c r="D26" i="3"/>
  <c r="C22" i="3"/>
  <c r="C21" i="3"/>
  <c r="C6" i="3"/>
  <c r="D22" i="3"/>
  <c r="D19" i="3"/>
  <c r="C20" i="3"/>
  <c r="D20" i="3"/>
  <c r="D21" i="3"/>
  <c r="D13" i="3"/>
  <c r="D17" i="3"/>
  <c r="D5" i="3"/>
  <c r="D6" i="3"/>
  <c r="D3" i="3"/>
</calcChain>
</file>

<file path=xl/sharedStrings.xml><?xml version="1.0" encoding="utf-8"?>
<sst xmlns="http://schemas.openxmlformats.org/spreadsheetml/2006/main" count="61" uniqueCount="59">
  <si>
    <t>Line Item</t>
  </si>
  <si>
    <t>Income</t>
  </si>
  <si>
    <t>Expenses</t>
  </si>
  <si>
    <t>Net</t>
  </si>
  <si>
    <t>Pack Dues</t>
  </si>
  <si>
    <t>Popcorn Sales</t>
  </si>
  <si>
    <t>Website</t>
  </si>
  <si>
    <t>BSA Recharter</t>
  </si>
  <si>
    <t>New Scout Fees to BSA</t>
  </si>
  <si>
    <t>Recruiting Expenses</t>
  </si>
  <si>
    <t>Equipment/Trailer Maintenance</t>
  </si>
  <si>
    <t>T-Shirts</t>
  </si>
  <si>
    <t>Summer Bowling Night</t>
  </si>
  <si>
    <t>Fall Campout</t>
  </si>
  <si>
    <t>Bake Off and Care Packages</t>
  </si>
  <si>
    <t>Pinewood Derby</t>
  </si>
  <si>
    <t>Blue and Gold Banquet - Food</t>
  </si>
  <si>
    <t>Blue and Gold Banquet - Entertainment</t>
  </si>
  <si>
    <t>Raingutter Regatta</t>
  </si>
  <si>
    <t>Spring Campout</t>
  </si>
  <si>
    <t>Awards/Pins</t>
  </si>
  <si>
    <t>Handbooks</t>
  </si>
  <si>
    <t>Total</t>
  </si>
  <si>
    <t>Summer Camp</t>
  </si>
  <si>
    <t>District Bake-off &amp; PWD</t>
  </si>
  <si>
    <t>Worksheet</t>
  </si>
  <si>
    <t>Books</t>
  </si>
  <si>
    <t>PWD Kits</t>
  </si>
  <si>
    <t>Raingutter Regatta Kits</t>
  </si>
  <si>
    <t>New Member Fees</t>
  </si>
  <si>
    <t>Recharter Fees</t>
  </si>
  <si>
    <t>Dues</t>
  </si>
  <si>
    <t>Cost</t>
  </si>
  <si>
    <t>Scouts</t>
  </si>
  <si>
    <t>Adventure Loops</t>
  </si>
  <si>
    <t>Adventure Pins</t>
  </si>
  <si>
    <t>Parent Rank Pins</t>
  </si>
  <si>
    <t>Rank Patches</t>
  </si>
  <si>
    <t>19 Scouts</t>
  </si>
  <si>
    <t>District Bake-off</t>
  </si>
  <si>
    <t>District PWD</t>
  </si>
  <si>
    <t>PWD Awards</t>
  </si>
  <si>
    <t>PWD Food</t>
  </si>
  <si>
    <t>Notes</t>
  </si>
  <si>
    <t>Net 35%</t>
  </si>
  <si>
    <t>Boys Life</t>
  </si>
  <si>
    <t>Adult Recharter</t>
  </si>
  <si>
    <t>Insurance</t>
  </si>
  <si>
    <t>21 Scouts</t>
  </si>
  <si>
    <t>40 scouts @ $70</t>
  </si>
  <si>
    <t>Collect $10/adult, $5/sibling</t>
  </si>
  <si>
    <t>Assume 110 people @ 11</t>
  </si>
  <si>
    <t>32 books</t>
  </si>
  <si>
    <t>Opening Balance</t>
  </si>
  <si>
    <t>Pack Meeting Activities</t>
  </si>
  <si>
    <t>Budget Sample</t>
  </si>
  <si>
    <t>Anticipate we loose 3, gain 13</t>
  </si>
  <si>
    <t>13 scouts, 2 adults</t>
  </si>
  <si>
    <t>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</si>
</sst>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;\-&quot;$&quot;#,##0"/>
    <numFmt numFmtId="165" formatCode="&quot;$&quot;#,##0.00;[Red]\-&quot;$&quot;#,##0.00"/>
    <numFmt numFmtId="166" formatCode="&quot;$&quot;#,##0.0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9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166" fontId="0" fillId="0" borderId="0" xfId="0" applyNumberFormat="1"/>
    <xf numFmtId="0" fontId="0" fillId="0" borderId="0" xfId="0" applyFill="1"/>
    <xf numFmtId="165" fontId="7" fillId="0" borderId="1" xfId="0" applyNumberFormat="1" applyFont="1" applyFill="1" applyBorder="1"/>
    <xf numFmtId="165" fontId="0" fillId="0" borderId="1" xfId="0" applyNumberFormat="1" applyFont="1" applyFill="1" applyBorder="1"/>
    <xf numFmtId="165" fontId="7" fillId="0" borderId="7" xfId="0" applyNumberFormat="1" applyFont="1" applyFill="1" applyBorder="1"/>
    <xf numFmtId="165" fontId="0" fillId="0" borderId="0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9" fillId="0" borderId="0" xfId="0" applyFont="1" applyFill="1"/>
    <xf numFmtId="164" fontId="10" fillId="0" borderId="5" xfId="0" applyNumberFormat="1" applyFont="1" applyFill="1" applyBorder="1"/>
    <xf numFmtId="164" fontId="10" fillId="0" borderId="8" xfId="0" applyNumberFormat="1" applyFont="1" applyFill="1" applyBorder="1"/>
    <xf numFmtId="164" fontId="10" fillId="0" borderId="4" xfId="0" applyNumberFormat="1" applyFont="1" applyFill="1" applyBorder="1"/>
    <xf numFmtId="0" fontId="11" fillId="0" borderId="0" xfId="0" applyFont="1" applyFill="1"/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5" fontId="7" fillId="0" borderId="2" xfId="0" applyNumberFormat="1" applyFont="1" applyFill="1" applyBorder="1"/>
    <xf numFmtId="165" fontId="0" fillId="0" borderId="2" xfId="0" applyNumberFormat="1" applyFont="1" applyFill="1" applyBorder="1"/>
    <xf numFmtId="0" fontId="8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22" xfId="0" applyFont="1" applyFill="1" applyBorder="1"/>
    <xf numFmtId="0" fontId="7" fillId="0" borderId="22" xfId="0" applyFont="1" applyFill="1" applyBorder="1"/>
    <xf numFmtId="0" fontId="0" fillId="0" borderId="22" xfId="0" applyFont="1" applyFill="1" applyBorder="1"/>
    <xf numFmtId="0" fontId="10" fillId="0" borderId="23" xfId="0" applyFont="1" applyFill="1" applyBorder="1"/>
    <xf numFmtId="0" fontId="8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5" fontId="7" fillId="0" borderId="3" xfId="0" applyNumberFormat="1" applyFont="1" applyFill="1" applyBorder="1"/>
    <xf numFmtId="165" fontId="0" fillId="0" borderId="24" xfId="0" applyNumberFormat="1" applyFont="1" applyFill="1" applyBorder="1"/>
    <xf numFmtId="3" fontId="7" fillId="0" borderId="3" xfId="0" applyNumberFormat="1" applyFont="1" applyFill="1" applyBorder="1"/>
    <xf numFmtId="164" fontId="10" fillId="0" borderId="6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="85" zoomScaleNormal="85" workbookViewId="0">
      <selection activeCell="A8" sqref="A8"/>
    </sheetView>
  </sheetViews>
  <sheetFormatPr defaultColWidth="11.25" defaultRowHeight="15.75" x14ac:dyDescent="0.25"/>
  <cols>
    <col min="1" max="1" width="36.75" style="2" customWidth="1"/>
    <col min="2" max="4" width="11.875" style="2" customWidth="1"/>
    <col min="5" max="5" width="29.875" style="2" customWidth="1"/>
    <col min="6" max="16384" width="11.25" style="2"/>
  </cols>
  <sheetData>
    <row r="1" spans="1:5" ht="16.5" thickBot="1" x14ac:dyDescent="0.3"/>
    <row r="2" spans="1:5" ht="24" thickBot="1" x14ac:dyDescent="0.4">
      <c r="B2" s="35" t="s">
        <v>55</v>
      </c>
      <c r="C2" s="36"/>
      <c r="D2" s="36"/>
      <c r="E2" s="37"/>
    </row>
    <row r="3" spans="1:5" s="10" customFormat="1" ht="19.5" thickBot="1" x14ac:dyDescent="0.35">
      <c r="A3" s="23" t="s">
        <v>0</v>
      </c>
      <c r="B3" s="18" t="s">
        <v>1</v>
      </c>
      <c r="C3" s="19" t="s">
        <v>2</v>
      </c>
      <c r="D3" s="20" t="s">
        <v>3</v>
      </c>
      <c r="E3" s="29" t="s">
        <v>43</v>
      </c>
    </row>
    <row r="4" spans="1:5" s="9" customFormat="1" x14ac:dyDescent="0.25">
      <c r="A4" s="24"/>
      <c r="B4" s="15"/>
      <c r="C4" s="16"/>
      <c r="D4" s="17"/>
      <c r="E4" s="30"/>
    </row>
    <row r="5" spans="1:5" s="9" customFormat="1" x14ac:dyDescent="0.25">
      <c r="A5" s="25" t="s">
        <v>53</v>
      </c>
      <c r="B5" s="21">
        <v>0</v>
      </c>
      <c r="C5" s="4"/>
      <c r="D5" s="5">
        <f t="shared" ref="D5:D20" si="0">B5-C5</f>
        <v>0</v>
      </c>
      <c r="E5" s="31"/>
    </row>
    <row r="6" spans="1:5" s="9" customFormat="1" x14ac:dyDescent="0.25">
      <c r="A6" s="26" t="s">
        <v>4</v>
      </c>
      <c r="B6" s="21">
        <v>2800</v>
      </c>
      <c r="C6" s="4"/>
      <c r="D6" s="6">
        <f t="shared" si="0"/>
        <v>2800</v>
      </c>
      <c r="E6" s="32" t="s">
        <v>49</v>
      </c>
    </row>
    <row r="7" spans="1:5" s="9" customFormat="1" x14ac:dyDescent="0.25">
      <c r="A7" s="26" t="s">
        <v>58</v>
      </c>
      <c r="B7" s="21">
        <v>1000</v>
      </c>
      <c r="C7" s="4"/>
      <c r="D7" s="5">
        <f t="shared" si="0"/>
        <v>1000</v>
      </c>
      <c r="E7" s="31"/>
    </row>
    <row r="8" spans="1:5" s="9" customFormat="1" x14ac:dyDescent="0.25">
      <c r="A8" s="26" t="s">
        <v>5</v>
      </c>
      <c r="B8" s="21">
        <v>12000</v>
      </c>
      <c r="C8" s="3">
        <f>B8*0.65</f>
        <v>7800</v>
      </c>
      <c r="D8" s="5">
        <f t="shared" si="0"/>
        <v>4200</v>
      </c>
      <c r="E8" s="31" t="s">
        <v>44</v>
      </c>
    </row>
    <row r="9" spans="1:5" s="9" customFormat="1" x14ac:dyDescent="0.25">
      <c r="A9" s="26" t="s">
        <v>6</v>
      </c>
      <c r="B9" s="22"/>
      <c r="C9" s="3">
        <v>100</v>
      </c>
      <c r="D9" s="5">
        <f>B9-C9</f>
        <v>-100</v>
      </c>
      <c r="E9" s="31"/>
    </row>
    <row r="10" spans="1:5" s="9" customFormat="1" x14ac:dyDescent="0.25">
      <c r="A10" s="26" t="s">
        <v>7</v>
      </c>
      <c r="B10" s="22"/>
      <c r="C10" s="3">
        <v>1850</v>
      </c>
      <c r="D10" s="5">
        <f t="shared" si="0"/>
        <v>-1850</v>
      </c>
      <c r="E10" s="31"/>
    </row>
    <row r="11" spans="1:5" s="9" customFormat="1" x14ac:dyDescent="0.25">
      <c r="A11" s="26" t="s">
        <v>8</v>
      </c>
      <c r="B11" s="22"/>
      <c r="C11" s="3">
        <v>180</v>
      </c>
      <c r="D11" s="5">
        <f t="shared" si="0"/>
        <v>-180</v>
      </c>
      <c r="E11" s="31"/>
    </row>
    <row r="12" spans="1:5" s="9" customFormat="1" x14ac:dyDescent="0.25">
      <c r="A12" s="26" t="s">
        <v>9</v>
      </c>
      <c r="B12" s="22"/>
      <c r="C12" s="3">
        <v>100</v>
      </c>
      <c r="D12" s="5">
        <f t="shared" si="0"/>
        <v>-100</v>
      </c>
      <c r="E12" s="31"/>
    </row>
    <row r="13" spans="1:5" s="9" customFormat="1" x14ac:dyDescent="0.25">
      <c r="A13" s="26" t="s">
        <v>10</v>
      </c>
      <c r="B13" s="22"/>
      <c r="C13" s="3">
        <v>150</v>
      </c>
      <c r="D13" s="5">
        <f t="shared" si="0"/>
        <v>-150</v>
      </c>
      <c r="E13" s="31"/>
    </row>
    <row r="14" spans="1:5" s="9" customFormat="1" x14ac:dyDescent="0.25">
      <c r="A14" s="26" t="s">
        <v>11</v>
      </c>
      <c r="B14" s="22"/>
      <c r="C14" s="3">
        <v>300</v>
      </c>
      <c r="D14" s="5">
        <f t="shared" si="0"/>
        <v>-300</v>
      </c>
      <c r="E14" s="31"/>
    </row>
    <row r="15" spans="1:5" s="9" customFormat="1" x14ac:dyDescent="0.25">
      <c r="A15" s="26" t="s">
        <v>54</v>
      </c>
      <c r="B15" s="22"/>
      <c r="C15" s="3">
        <v>300</v>
      </c>
      <c r="D15" s="5">
        <f t="shared" si="0"/>
        <v>-300</v>
      </c>
      <c r="E15" s="31"/>
    </row>
    <row r="16" spans="1:5" s="9" customFormat="1" x14ac:dyDescent="0.25">
      <c r="A16" s="26" t="s">
        <v>12</v>
      </c>
      <c r="B16" s="21">
        <v>200</v>
      </c>
      <c r="C16" s="3">
        <v>375</v>
      </c>
      <c r="D16" s="5">
        <f t="shared" si="0"/>
        <v>-175</v>
      </c>
      <c r="E16" s="31"/>
    </row>
    <row r="17" spans="1:5" s="9" customFormat="1" x14ac:dyDescent="0.25">
      <c r="A17" s="26" t="s">
        <v>13</v>
      </c>
      <c r="B17" s="21">
        <v>300</v>
      </c>
      <c r="C17" s="3">
        <v>750</v>
      </c>
      <c r="D17" s="5">
        <f>B17-C17</f>
        <v>-450</v>
      </c>
      <c r="E17" s="31" t="s">
        <v>50</v>
      </c>
    </row>
    <row r="18" spans="1:5" s="9" customFormat="1" x14ac:dyDescent="0.25">
      <c r="A18" s="26" t="s">
        <v>14</v>
      </c>
      <c r="B18" s="22"/>
      <c r="C18" s="3">
        <v>100</v>
      </c>
      <c r="D18" s="5">
        <f t="shared" si="0"/>
        <v>-100</v>
      </c>
      <c r="E18" s="31"/>
    </row>
    <row r="19" spans="1:5" s="9" customFormat="1" x14ac:dyDescent="0.25">
      <c r="A19" s="26" t="s">
        <v>15</v>
      </c>
      <c r="B19" s="22">
        <v>200</v>
      </c>
      <c r="C19" s="3">
        <v>420</v>
      </c>
      <c r="D19" s="5">
        <f t="shared" si="0"/>
        <v>-220</v>
      </c>
      <c r="E19" s="31"/>
    </row>
    <row r="20" spans="1:5" s="9" customFormat="1" x14ac:dyDescent="0.25">
      <c r="A20" s="26" t="s">
        <v>16</v>
      </c>
      <c r="B20" s="21">
        <v>500</v>
      </c>
      <c r="C20" s="3">
        <f>110*11</f>
        <v>1210</v>
      </c>
      <c r="D20" s="5">
        <f t="shared" si="0"/>
        <v>-710</v>
      </c>
      <c r="E20" s="31" t="s">
        <v>51</v>
      </c>
    </row>
    <row r="21" spans="1:5" s="9" customFormat="1" x14ac:dyDescent="0.25">
      <c r="A21" s="26" t="s">
        <v>17</v>
      </c>
      <c r="B21" s="21"/>
      <c r="C21" s="3">
        <v>400</v>
      </c>
      <c r="D21" s="5">
        <f>B21-C21</f>
        <v>-400</v>
      </c>
      <c r="E21" s="31"/>
    </row>
    <row r="22" spans="1:5" s="9" customFormat="1" x14ac:dyDescent="0.25">
      <c r="A22" s="26" t="s">
        <v>24</v>
      </c>
      <c r="B22" s="22"/>
      <c r="C22" s="3">
        <v>325</v>
      </c>
      <c r="D22" s="5">
        <f>B22-C22</f>
        <v>-325</v>
      </c>
      <c r="E22" s="31"/>
    </row>
    <row r="23" spans="1:5" s="9" customFormat="1" x14ac:dyDescent="0.25">
      <c r="A23" s="26" t="s">
        <v>18</v>
      </c>
      <c r="B23" s="22"/>
      <c r="C23" s="3">
        <v>325</v>
      </c>
      <c r="D23" s="5">
        <f t="shared" ref="D23:D28" si="1">B23-C23</f>
        <v>-325</v>
      </c>
      <c r="E23" s="31"/>
    </row>
    <row r="24" spans="1:5" s="9" customFormat="1" x14ac:dyDescent="0.25">
      <c r="A24" s="26" t="s">
        <v>19</v>
      </c>
      <c r="B24" s="21">
        <v>225</v>
      </c>
      <c r="C24" s="3">
        <v>750</v>
      </c>
      <c r="D24" s="5">
        <f t="shared" si="1"/>
        <v>-525</v>
      </c>
      <c r="E24" s="31" t="s">
        <v>50</v>
      </c>
    </row>
    <row r="25" spans="1:5" s="9" customFormat="1" x14ac:dyDescent="0.25">
      <c r="A25" s="26" t="s">
        <v>20</v>
      </c>
      <c r="B25" s="22"/>
      <c r="C25" s="3">
        <v>800</v>
      </c>
      <c r="D25" s="5">
        <f t="shared" si="1"/>
        <v>-800</v>
      </c>
      <c r="E25" s="31"/>
    </row>
    <row r="26" spans="1:5" s="9" customFormat="1" x14ac:dyDescent="0.25">
      <c r="A26" s="26" t="s">
        <v>21</v>
      </c>
      <c r="B26" s="22"/>
      <c r="C26" s="3">
        <v>425</v>
      </c>
      <c r="D26" s="5">
        <f>B26-C26</f>
        <v>-425</v>
      </c>
      <c r="E26" s="31" t="s">
        <v>52</v>
      </c>
    </row>
    <row r="27" spans="1:5" s="9" customFormat="1" x14ac:dyDescent="0.25">
      <c r="A27" s="26" t="s">
        <v>23</v>
      </c>
      <c r="B27" s="22">
        <v>1000</v>
      </c>
      <c r="C27" s="3">
        <v>1000</v>
      </c>
      <c r="D27" s="5">
        <f t="shared" si="1"/>
        <v>0</v>
      </c>
      <c r="E27" s="31"/>
    </row>
    <row r="28" spans="1:5" s="9" customFormat="1" x14ac:dyDescent="0.25">
      <c r="A28" s="27"/>
      <c r="B28" s="7"/>
      <c r="C28" s="8"/>
      <c r="D28" s="5">
        <f t="shared" si="1"/>
        <v>0</v>
      </c>
      <c r="E28" s="33"/>
    </row>
    <row r="29" spans="1:5" s="14" customFormat="1" ht="19.5" thickBot="1" x14ac:dyDescent="0.35">
      <c r="A29" s="28" t="s">
        <v>22</v>
      </c>
      <c r="B29" s="13">
        <f>SUM(B5:B28)</f>
        <v>18225</v>
      </c>
      <c r="C29" s="11">
        <f>SUM(C5:C28)</f>
        <v>17660</v>
      </c>
      <c r="D29" s="12">
        <f>SUM(D5:D28)</f>
        <v>565</v>
      </c>
      <c r="E29" s="34"/>
    </row>
  </sheetData>
  <mergeCells count="1">
    <mergeCell ref="B2:E2"/>
  </mergeCells>
  <phoneticPr fontId="3" type="noConversion"/>
  <printOptions horizontalCentered="1" verticalCentered="1"/>
  <pageMargins left="0.25" right="0.25" top="0.5" bottom="0.5" header="0.5" footer="0.5"/>
  <pageSetup scale="5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4" workbookViewId="0">
      <selection activeCell="B17" sqref="B17"/>
    </sheetView>
  </sheetViews>
  <sheetFormatPr defaultRowHeight="15.75" x14ac:dyDescent="0.25"/>
  <cols>
    <col min="1" max="1" width="23.5" customWidth="1"/>
    <col min="2" max="2" width="8.75" style="1"/>
    <col min="4" max="4" width="8.75" style="1"/>
  </cols>
  <sheetData>
    <row r="1" spans="1:5" ht="15" customHeight="1" x14ac:dyDescent="0.25">
      <c r="A1" t="s">
        <v>25</v>
      </c>
    </row>
    <row r="2" spans="1:5" ht="15" customHeight="1" x14ac:dyDescent="0.25">
      <c r="B2" s="1" t="s">
        <v>32</v>
      </c>
      <c r="C2" t="s">
        <v>33</v>
      </c>
      <c r="D2" s="1" t="s">
        <v>22</v>
      </c>
    </row>
    <row r="3" spans="1:5" x14ac:dyDescent="0.25">
      <c r="A3" t="s">
        <v>31</v>
      </c>
      <c r="B3" s="1">
        <v>70</v>
      </c>
      <c r="C3">
        <v>40</v>
      </c>
      <c r="D3" s="1">
        <f>C3*B3</f>
        <v>2800</v>
      </c>
      <c r="E3" t="s">
        <v>56</v>
      </c>
    </row>
    <row r="5" spans="1:5" x14ac:dyDescent="0.25">
      <c r="A5" t="s">
        <v>29</v>
      </c>
      <c r="B5" s="1">
        <v>12</v>
      </c>
      <c r="C5">
        <v>15</v>
      </c>
      <c r="D5" s="1">
        <f>C5*B5</f>
        <v>180</v>
      </c>
      <c r="E5" t="s">
        <v>57</v>
      </c>
    </row>
    <row r="6" spans="1:5" x14ac:dyDescent="0.25">
      <c r="A6" t="s">
        <v>30</v>
      </c>
      <c r="B6" s="1">
        <v>24</v>
      </c>
      <c r="C6">
        <f>C3</f>
        <v>40</v>
      </c>
      <c r="D6" s="1">
        <f>C6*B6</f>
        <v>960</v>
      </c>
    </row>
    <row r="7" spans="1:5" x14ac:dyDescent="0.25">
      <c r="A7" t="s">
        <v>45</v>
      </c>
      <c r="B7" s="1">
        <v>12</v>
      </c>
      <c r="C7">
        <f>C3</f>
        <v>40</v>
      </c>
      <c r="D7" s="1">
        <f>C7*B7</f>
        <v>480</v>
      </c>
    </row>
    <row r="8" spans="1:5" x14ac:dyDescent="0.25">
      <c r="A8" t="s">
        <v>46</v>
      </c>
      <c r="B8" s="1">
        <v>24</v>
      </c>
      <c r="C8">
        <v>13</v>
      </c>
      <c r="D8" s="1">
        <f>C8*B8</f>
        <v>312</v>
      </c>
    </row>
    <row r="9" spans="1:5" x14ac:dyDescent="0.25">
      <c r="A9" t="s">
        <v>47</v>
      </c>
      <c r="B9" s="1">
        <f>40+C9</f>
        <v>93</v>
      </c>
      <c r="C9">
        <f>C7+C8</f>
        <v>53</v>
      </c>
      <c r="D9" s="1">
        <f>B9</f>
        <v>93</v>
      </c>
    </row>
    <row r="11" spans="1:5" x14ac:dyDescent="0.25">
      <c r="A11" t="s">
        <v>26</v>
      </c>
      <c r="B11" s="1">
        <v>13</v>
      </c>
      <c r="C11">
        <v>32</v>
      </c>
      <c r="D11" s="1">
        <f t="shared" ref="D11:D26" si="0">C11*B11</f>
        <v>416</v>
      </c>
    </row>
    <row r="13" spans="1:5" x14ac:dyDescent="0.25">
      <c r="A13" t="s">
        <v>27</v>
      </c>
      <c r="B13" s="1">
        <v>4</v>
      </c>
      <c r="C13">
        <v>55</v>
      </c>
      <c r="D13" s="1">
        <f t="shared" si="0"/>
        <v>220</v>
      </c>
    </row>
    <row r="14" spans="1:5" x14ac:dyDescent="0.25">
      <c r="A14" t="s">
        <v>41</v>
      </c>
      <c r="D14" s="1">
        <v>50</v>
      </c>
    </row>
    <row r="15" spans="1:5" x14ac:dyDescent="0.25">
      <c r="A15" t="s">
        <v>42</v>
      </c>
      <c r="D15" s="1">
        <v>150</v>
      </c>
    </row>
    <row r="17" spans="1:5" x14ac:dyDescent="0.25">
      <c r="A17" t="s">
        <v>28</v>
      </c>
      <c r="B17" s="1">
        <v>5.5</v>
      </c>
      <c r="C17">
        <v>50</v>
      </c>
      <c r="D17" s="1">
        <f t="shared" si="0"/>
        <v>275</v>
      </c>
    </row>
    <row r="19" spans="1:5" x14ac:dyDescent="0.25">
      <c r="A19" t="s">
        <v>34</v>
      </c>
      <c r="B19" s="1">
        <v>1.39</v>
      </c>
      <c r="C19">
        <f>21*7</f>
        <v>147</v>
      </c>
      <c r="D19" s="1">
        <f t="shared" si="0"/>
        <v>204.32999999999998</v>
      </c>
      <c r="E19" t="s">
        <v>48</v>
      </c>
    </row>
    <row r="20" spans="1:5" x14ac:dyDescent="0.25">
      <c r="A20" t="s">
        <v>35</v>
      </c>
      <c r="B20" s="1">
        <v>1.89</v>
      </c>
      <c r="C20">
        <f>19*7</f>
        <v>133</v>
      </c>
      <c r="D20" s="1">
        <f t="shared" si="0"/>
        <v>251.36999999999998</v>
      </c>
      <c r="E20" t="s">
        <v>38</v>
      </c>
    </row>
    <row r="21" spans="1:5" x14ac:dyDescent="0.25">
      <c r="A21" t="s">
        <v>36</v>
      </c>
      <c r="B21" s="1">
        <v>1.39</v>
      </c>
      <c r="C21">
        <f>C3</f>
        <v>40</v>
      </c>
      <c r="D21" s="1">
        <f t="shared" si="0"/>
        <v>55.599999999999994</v>
      </c>
    </row>
    <row r="22" spans="1:5" x14ac:dyDescent="0.25">
      <c r="A22" t="s">
        <v>37</v>
      </c>
      <c r="B22" s="1">
        <v>1.99</v>
      </c>
      <c r="C22">
        <f>C3</f>
        <v>40</v>
      </c>
      <c r="D22" s="1">
        <f t="shared" si="0"/>
        <v>79.599999999999994</v>
      </c>
    </row>
    <row r="25" spans="1:5" x14ac:dyDescent="0.25">
      <c r="A25" t="s">
        <v>39</v>
      </c>
      <c r="B25" s="1">
        <v>6</v>
      </c>
      <c r="C25">
        <v>18</v>
      </c>
      <c r="D25" s="1">
        <f t="shared" si="0"/>
        <v>108</v>
      </c>
    </row>
    <row r="26" spans="1:5" x14ac:dyDescent="0.25">
      <c r="A26" t="s">
        <v>40</v>
      </c>
      <c r="B26" s="1">
        <v>12</v>
      </c>
      <c r="C26">
        <v>18</v>
      </c>
      <c r="D26" s="1">
        <f t="shared" si="0"/>
        <v>216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Worksheet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 Ho</dc:creator>
  <cp:lastModifiedBy>ARTHUJZ1</cp:lastModifiedBy>
  <cp:lastPrinted>2016-02-17T00:29:23Z</cp:lastPrinted>
  <dcterms:created xsi:type="dcterms:W3CDTF">2015-10-27T16:37:09Z</dcterms:created>
  <dcterms:modified xsi:type="dcterms:W3CDTF">2020-01-16T13:19:20Z</dcterms:modified>
</cp:coreProperties>
</file>